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ZSE\Abteilung für Internationale Angelegenheiten\PROJEKTE &amp; PROGRAMME\Erasmus KA131\a_Formulare &amp; Vorlagen\Formulare 2025 2026\"/>
    </mc:Choice>
  </mc:AlternateContent>
  <bookViews>
    <workbookView xWindow="0" yWindow="0" windowWidth="28800" windowHeight="11805"/>
  </bookViews>
  <sheets>
    <sheet name="Tabelle1" sheetId="1" r:id="rId1"/>
    <sheet name="Tabelle2" sheetId="2" r:id="rId2"/>
    <sheet name="Tabelle3" sheetId="3" r:id="rId3"/>
  </sheets>
  <definedNames>
    <definedName name="ENDDATE">Tabelle1!$C$7</definedName>
    <definedName name="STARTDATE">Tabelle1!$B$7</definedName>
  </definedNames>
  <calcPr calcId="162913"/>
</workbook>
</file>

<file path=xl/calcChain.xml><?xml version="1.0" encoding="utf-8"?>
<calcChain xmlns="http://schemas.openxmlformats.org/spreadsheetml/2006/main">
  <c r="D7" i="1" l="1"/>
  <c r="E7" i="1" l="1"/>
  <c r="B20" i="1" l="1"/>
  <c r="B19" i="1" s="1"/>
  <c r="B25" i="1"/>
  <c r="B24" i="1" s="1"/>
</calcChain>
</file>

<file path=xl/sharedStrings.xml><?xml version="1.0" encoding="utf-8"?>
<sst xmlns="http://schemas.openxmlformats.org/spreadsheetml/2006/main" count="56" uniqueCount="52">
  <si>
    <t>Tagessatz</t>
  </si>
  <si>
    <t>Ländergruppe 1</t>
  </si>
  <si>
    <t>Ländergruppe 1:</t>
  </si>
  <si>
    <t>Monatssatz</t>
  </si>
  <si>
    <t>Erster Tag an dem Sie an der Partneruniversität anwesend sein müssen: z.B. Orientation Day, Vorlesungsbegin, Sprachkurs</t>
  </si>
  <si>
    <t xml:space="preserve">Bitte nur die gelben Felder ausfüllen und Ihre Förderung wird dann automatisch berechnet. </t>
  </si>
  <si>
    <t>Letzter Tag an dem Sie an der Partneruniversität anwesend sein müssen: z.B. letzter Prüfungstag (ohne Re-takes), Farwell Event</t>
  </si>
  <si>
    <t>850 € monatl.</t>
  </si>
  <si>
    <t>790 € monatl.</t>
  </si>
  <si>
    <t>Ländergruppe 2 &amp; 3:</t>
  </si>
  <si>
    <t>Ländergruppe 2 &amp; 3</t>
  </si>
  <si>
    <t>Green Travel Reisetage (0 bis max. 6)</t>
  </si>
  <si>
    <t>Standart Reisetage (0 bis max. 2)</t>
  </si>
  <si>
    <t xml:space="preserve">https://erasmus-plus.ec.europa.eu/resources-and-tools/distance-calculator  </t>
  </si>
  <si>
    <t>Mopbilitätsphase (2.1 &amp; 2.2)</t>
  </si>
  <si>
    <t>Die Zahlen (2.1), (2.2) etc. sind die Felder im Grant Agreement (GA) in welche das Ergebnis einzutragen ist.</t>
  </si>
  <si>
    <t>Ende (2.1 &amp; 2.2 im GA)</t>
  </si>
  <si>
    <t>Start (2.1 &amp; 2.2 im GA)</t>
  </si>
  <si>
    <r>
      <t xml:space="preserve">Gesamt Mobilitätstage </t>
    </r>
    <r>
      <rPr>
        <b/>
        <u/>
        <sz val="11"/>
        <rFont val="Calibri"/>
        <family val="2"/>
        <scheme val="minor"/>
      </rPr>
      <t>MIT</t>
    </r>
    <r>
      <rPr>
        <b/>
        <sz val="11"/>
        <rFont val="Calibri"/>
        <family val="2"/>
        <scheme val="minor"/>
      </rPr>
      <t xml:space="preserve"> Reisetage(n) (3.2 im GA)</t>
    </r>
  </si>
  <si>
    <t>Zusätzliche Reistage (2.2 im GA)</t>
  </si>
  <si>
    <t>Belgien, Dänemark, Deutschland, Finnland, Frankreich, Irland, Island, Italien, Liechtenstein, Luxemburg, Niederlande, Norwegen, Österreich, Schweden</t>
  </si>
  <si>
    <t>Estland, Griechenland, Lettland, Malta, Portugal, Slowakei, Slowenien, Spanien, Tschechien, Zypern, Bulgarien, Kroatien, Litauen, Nordmazedonien, Polen, Rumänien, Serbien, Türkei, Ungarn</t>
  </si>
  <si>
    <t>Reisekostenpauschale (Betrag eintragen s. untere Tabelle):</t>
  </si>
  <si>
    <t>Zwischensumme Aufenthalt + ggf. Reisetage:</t>
  </si>
  <si>
    <t>Sie erhalten eine Reisekostenpauschale je nach Fortbewegungsmittel für Standartreise (z.B. Flug) oder Green Travel (z.B. Zug, Bus). Die Grundlage für die Reisekostenpauschale ist die Distanz zwischen der Europa Universität Viadrina und der Partneruniversität. Sie wird mit dem Distanzrechner der EU-Kommission bestimmt (Start: Frankfurt (Oder) - End: Stadt der Partneruniversität):</t>
  </si>
  <si>
    <r>
      <t xml:space="preserve">Sollten Sie </t>
    </r>
    <r>
      <rPr>
        <u/>
        <sz val="11"/>
        <rFont val="Calibri"/>
        <family val="2"/>
        <scheme val="minor"/>
      </rPr>
      <t>nicht</t>
    </r>
    <r>
      <rPr>
        <sz val="11"/>
        <rFont val="Calibri"/>
        <family val="2"/>
        <scheme val="minor"/>
      </rPr>
      <t xml:space="preserve"> grün Reisen, können Sie das Feld für Standart Reisteage nutzen. Nur eines der beiden Felder ausfüllen und auch nur wenn die zusätzl. Reisetage benötigen! </t>
    </r>
  </si>
  <si>
    <r>
      <t xml:space="preserve">Grant Agreement 2025/26 - Kalkulation </t>
    </r>
    <r>
      <rPr>
        <b/>
        <u/>
        <sz val="20"/>
        <color theme="1"/>
        <rFont val="Calibri"/>
        <family val="2"/>
        <scheme val="minor"/>
      </rPr>
      <t>mit</t>
    </r>
    <r>
      <rPr>
        <b/>
        <sz val="20"/>
        <color theme="1"/>
        <rFont val="Calibri"/>
        <family val="2"/>
        <scheme val="minor"/>
      </rPr>
      <t xml:space="preserve"> Social Top Up</t>
    </r>
  </si>
  <si>
    <t xml:space="preserve">10 - 99 km </t>
  </si>
  <si>
    <t>28 EUR</t>
  </si>
  <si>
    <t xml:space="preserve">56 EUR </t>
  </si>
  <si>
    <t>100 - 499 km</t>
  </si>
  <si>
    <t>211 EUR</t>
  </si>
  <si>
    <t>285 EUR</t>
  </si>
  <si>
    <t xml:space="preserve">500 - 1.999 km </t>
  </si>
  <si>
    <t xml:space="preserve">309 EUR </t>
  </si>
  <si>
    <t>417 EUR</t>
  </si>
  <si>
    <t xml:space="preserve">2.000 - 2.999 km </t>
  </si>
  <si>
    <t>395 EUR</t>
  </si>
  <si>
    <t>535 EUR</t>
  </si>
  <si>
    <t>3.000 - 3.999 km</t>
  </si>
  <si>
    <t>580 EUR</t>
  </si>
  <si>
    <t>785 EUR</t>
  </si>
  <si>
    <t xml:space="preserve">4.000 - 7.999 km </t>
  </si>
  <si>
    <t>1.188 EUR</t>
  </si>
  <si>
    <t>8.000 km or more</t>
  </si>
  <si>
    <t>1.735 EUR</t>
  </si>
  <si>
    <t>Reisekostenpauschale</t>
  </si>
  <si>
    <t>Reisedistanz</t>
  </si>
  <si>
    <t>Standardreise</t>
  </si>
  <si>
    <t>Green Tavel</t>
  </si>
  <si>
    <t>Gesamtförderung mit Reisekostenpauschale (3.4 im GA):</t>
  </si>
  <si>
    <r>
      <t xml:space="preserve">Gesamt Mobilitätstage </t>
    </r>
    <r>
      <rPr>
        <b/>
        <u/>
        <sz val="11"/>
        <rFont val="Calibri"/>
        <family val="2"/>
        <scheme val="minor"/>
      </rPr>
      <t>ohne</t>
    </r>
    <r>
      <rPr>
        <b/>
        <sz val="11"/>
        <rFont val="Calibri"/>
        <family val="2"/>
        <scheme val="minor"/>
      </rPr>
      <t xml:space="preserve"> Reisetage(n) (2.2 &amp; 3.2 im 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</si>
</sst>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8" formatCode="#,##0.00\ &quot;€&quot;;[Red]\-#,##0.00\ &quot;€&quot;"/>
    <numFmt numFmtId="164" formatCode="#,##0.00\ &quot;€&quot;"/>
    <numFmt numFmtId="165" formatCode="#,##0.0000\ &quot;€&quot;"/>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b/>
      <u/>
      <sz val="11"/>
      <name val="Calibri"/>
      <family val="2"/>
      <scheme val="minor"/>
    </font>
    <font>
      <u/>
      <sz val="11"/>
      <name val="Calibri"/>
      <family val="2"/>
      <scheme val="minor"/>
    </font>
    <font>
      <sz val="11"/>
      <color theme="0" tint="-0.499984740745262"/>
      <name val="Calibri"/>
      <family val="2"/>
      <scheme val="minor"/>
    </font>
    <font>
      <b/>
      <sz val="11"/>
      <color theme="0" tint="-0.499984740745262"/>
      <name val="Calibri"/>
      <family val="2"/>
      <scheme val="minor"/>
    </font>
    <font>
      <b/>
      <u/>
      <sz val="20"/>
      <color theme="1"/>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0" fillId="0" borderId="0" xfId="0" applyAlignment="1">
      <alignment wrapText="1"/>
    </xf>
    <xf numFmtId="14" fontId="0" fillId="2" borderId="0" xfId="0" applyNumberFormat="1" applyFill="1" applyAlignment="1">
      <alignment horizontal="center"/>
    </xf>
    <xf numFmtId="0" fontId="2" fillId="0" borderId="0" xfId="0" applyFont="1" applyAlignment="1">
      <alignment horizontal="center"/>
    </xf>
    <xf numFmtId="0" fontId="2" fillId="0" borderId="0" xfId="0" applyFont="1"/>
    <xf numFmtId="164" fontId="0" fillId="0" borderId="0" xfId="0" applyNumberFormat="1"/>
    <xf numFmtId="0" fontId="3" fillId="0" borderId="0" xfId="0" applyFont="1" applyAlignment="1"/>
    <xf numFmtId="164" fontId="1" fillId="0" borderId="0" xfId="0" applyNumberFormat="1" applyFont="1"/>
    <xf numFmtId="2" fontId="5" fillId="0" borderId="0" xfId="0" applyNumberFormat="1" applyFont="1" applyAlignment="1">
      <alignment horizontal="center"/>
    </xf>
    <xf numFmtId="0" fontId="1" fillId="0" borderId="0" xfId="0" applyFont="1" applyAlignment="1">
      <alignment wrapText="1"/>
    </xf>
    <xf numFmtId="0" fontId="2" fillId="2" borderId="0" xfId="0" applyFont="1" applyFill="1" applyAlignment="1"/>
    <xf numFmtId="0" fontId="0" fillId="2" borderId="0" xfId="0" applyFill="1" applyAlignment="1"/>
    <xf numFmtId="0" fontId="2" fillId="0" borderId="0" xfId="0" applyFont="1" applyFill="1" applyAlignment="1"/>
    <xf numFmtId="0" fontId="4" fillId="0" borderId="0" xfId="0" applyFont="1" applyAlignment="1"/>
    <xf numFmtId="0" fontId="2" fillId="0" borderId="0" xfId="0" applyFont="1" applyAlignment="1"/>
    <xf numFmtId="0" fontId="0" fillId="0" borderId="0" xfId="0" applyAlignment="1"/>
    <xf numFmtId="8" fontId="0" fillId="0" borderId="0" xfId="0" applyNumberFormat="1" applyAlignment="1">
      <alignment horizontal="left"/>
    </xf>
    <xf numFmtId="0" fontId="2" fillId="0" borderId="0" xfId="0" applyFont="1" applyFill="1" applyAlignment="1">
      <alignment horizontal="center"/>
    </xf>
    <xf numFmtId="0" fontId="6" fillId="0" borderId="0" xfId="0" applyFont="1" applyAlignment="1">
      <alignment horizontal="center"/>
    </xf>
    <xf numFmtId="2" fontId="0" fillId="2" borderId="0" xfId="0" applyNumberFormat="1" applyFill="1" applyAlignment="1">
      <alignment horizontal="center"/>
    </xf>
    <xf numFmtId="0" fontId="0" fillId="0" borderId="0" xfId="0" applyFill="1" applyAlignment="1"/>
    <xf numFmtId="165" fontId="0" fillId="0" borderId="0" xfId="0" applyNumberFormat="1" applyAlignment="1">
      <alignment horizontal="center"/>
    </xf>
    <xf numFmtId="2" fontId="0" fillId="0" borderId="0" xfId="0" applyNumberFormat="1" applyFill="1" applyAlignment="1">
      <alignment horizontal="center"/>
    </xf>
    <xf numFmtId="2" fontId="7" fillId="0" borderId="0" xfId="0" applyNumberFormat="1" applyFont="1" applyAlignment="1">
      <alignment horizontal="left"/>
    </xf>
    <xf numFmtId="0" fontId="7" fillId="0" borderId="0" xfId="0" applyFont="1" applyAlignment="1"/>
    <xf numFmtId="0" fontId="8" fillId="0" borderId="0" xfId="1"/>
    <xf numFmtId="0" fontId="2" fillId="0" borderId="0" xfId="0" applyFont="1" applyAlignment="1">
      <alignment horizontal="right"/>
    </xf>
    <xf numFmtId="0" fontId="2" fillId="0" borderId="0" xfId="0" applyFont="1" applyFill="1" applyAlignment="1">
      <alignment horizontal="right"/>
    </xf>
    <xf numFmtId="0" fontId="5" fillId="0" borderId="0" xfId="0" applyFont="1" applyAlignment="1">
      <alignment horizontal="left"/>
    </xf>
    <xf numFmtId="164" fontId="5" fillId="0" borderId="0" xfId="0" applyNumberFormat="1" applyFont="1" applyAlignment="1">
      <alignment horizontal="right"/>
    </xf>
    <xf numFmtId="0" fontId="12" fillId="0" borderId="0" xfId="0" applyFont="1" applyAlignment="1"/>
    <xf numFmtId="8" fontId="11" fillId="0" borderId="0" xfId="0" applyNumberFormat="1" applyFont="1" applyAlignment="1">
      <alignment horizontal="left"/>
    </xf>
    <xf numFmtId="0" fontId="11" fillId="0" borderId="0" xfId="0" applyFont="1" applyFill="1"/>
    <xf numFmtId="165" fontId="11" fillId="0" borderId="0" xfId="0" applyNumberFormat="1" applyFont="1" applyFill="1"/>
    <xf numFmtId="6" fontId="0" fillId="2" borderId="0" xfId="0" applyNumberFormat="1" applyFill="1" applyAlignment="1"/>
    <xf numFmtId="0" fontId="0" fillId="3" borderId="4" xfId="0" applyFill="1" applyBorder="1"/>
    <xf numFmtId="0" fontId="0" fillId="4" borderId="4" xfId="0" applyFill="1" applyBorder="1"/>
    <xf numFmtId="0" fontId="0" fillId="5" borderId="4" xfId="0" applyFill="1" applyBorder="1"/>
    <xf numFmtId="0" fontId="0" fillId="0" borderId="4" xfId="0" applyBorder="1"/>
    <xf numFmtId="3" fontId="0" fillId="0" borderId="4" xfId="0" applyNumberFormat="1" applyBorder="1"/>
    <xf numFmtId="2" fontId="5" fillId="0" borderId="0" xfId="0" applyNumberFormat="1" applyFont="1" applyAlignment="1">
      <alignment horizontal="left" wrapText="1"/>
    </xf>
    <xf numFmtId="0" fontId="0" fillId="0" borderId="0" xfId="0" applyFont="1" applyAlignment="1">
      <alignment wrapText="1"/>
    </xf>
    <xf numFmtId="0" fontId="0" fillId="0" borderId="0" xfId="0" applyAlignment="1">
      <alignment wrapText="1"/>
    </xf>
    <xf numFmtId="0" fontId="14" fillId="0" borderId="1" xfId="0" applyFont="1" applyBorder="1" applyAlignment="1"/>
    <xf numFmtId="0" fontId="15" fillId="0" borderId="2" xfId="0" applyFont="1" applyBorder="1" applyAlignment="1"/>
    <xf numFmtId="0" fontId="15" fillId="0" borderId="3" xfId="0" applyFont="1" applyBorder="1" applyAlignme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asmus-plus.ec.europa.eu/resources-and-tools/distanc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A4" workbookViewId="0">
      <selection activeCell="B20" sqref="B20"/>
    </sheetView>
  </sheetViews>
  <sheetFormatPr baseColWidth="10" defaultRowHeight="14.25" x14ac:dyDescent="0.45"/>
  <cols>
    <col min="1" max="1" width="53.1328125" customWidth="1"/>
    <col min="2" max="2" width="27.86328125" customWidth="1"/>
    <col min="3" max="3" width="27.3984375" customWidth="1"/>
    <col min="4" max="4" width="50.46484375" customWidth="1"/>
    <col min="5" max="5" width="48.86328125" customWidth="1"/>
    <col min="7" max="7" width="20.73046875" customWidth="1"/>
  </cols>
  <sheetData>
    <row r="1" spans="1:8" s="13" customFormat="1" ht="25.5" x14ac:dyDescent="0.75">
      <c r="A1" s="13" t="s">
        <v>26</v>
      </c>
    </row>
    <row r="2" spans="1:8" s="6" customFormat="1" ht="18" customHeight="1" x14ac:dyDescent="0.75"/>
    <row r="3" spans="1:8" s="6" customFormat="1" ht="18" customHeight="1" x14ac:dyDescent="0.75">
      <c r="A3" s="10" t="s">
        <v>5</v>
      </c>
      <c r="B3" s="11"/>
      <c r="C3" s="11"/>
      <c r="D3" s="20"/>
      <c r="E3" s="20"/>
      <c r="F3" s="15"/>
    </row>
    <row r="4" spans="1:8" s="6" customFormat="1" ht="18" customHeight="1" x14ac:dyDescent="0.75">
      <c r="A4" s="12" t="s">
        <v>15</v>
      </c>
      <c r="B4" s="12"/>
      <c r="C4" s="12"/>
      <c r="D4" s="12"/>
      <c r="E4" s="12"/>
    </row>
    <row r="5" spans="1:8" ht="57" x14ac:dyDescent="0.45">
      <c r="A5" s="1"/>
      <c r="B5" s="1" t="s">
        <v>4</v>
      </c>
      <c r="C5" s="1" t="s">
        <v>6</v>
      </c>
      <c r="D5" s="9"/>
      <c r="E5" s="9"/>
    </row>
    <row r="6" spans="1:8" x14ac:dyDescent="0.45">
      <c r="B6" s="3" t="s">
        <v>17</v>
      </c>
      <c r="C6" s="3" t="s">
        <v>16</v>
      </c>
      <c r="D6" s="18" t="s">
        <v>51</v>
      </c>
      <c r="E6" s="18" t="s">
        <v>18</v>
      </c>
    </row>
    <row r="7" spans="1:8" x14ac:dyDescent="0.45">
      <c r="A7" s="26" t="s">
        <v>14</v>
      </c>
      <c r="B7" s="2">
        <v>46024</v>
      </c>
      <c r="C7" s="2">
        <v>46188</v>
      </c>
      <c r="D7" s="8">
        <f>(YEAR(ENDDATE)-YEAR(STARTDATE))* 360 + (MONTH(ENDDATE)-MONTH(STARTDATE)) * 30 + ( IF( DAY(ENDDATE)=31,30,DAY(ENDDATE)) - IF( DAY(STARTDATE)=31,30,DAY(STARTDATE)) )+1</f>
        <v>164</v>
      </c>
      <c r="E7" s="8">
        <f>(YEAR(ENDDATE)-YEAR(STARTDATE))* 360 + (MONTH(ENDDATE)-MONTH(STARTDATE)) * 30 + ( IF( DAY(ENDDATE)=31,30,DAY(ENDDATE)) - IF( DAY(STARTDATE)=31,30,DAY(STARTDATE)) )+1 + C10 + C11</f>
        <v>164</v>
      </c>
    </row>
    <row r="8" spans="1:8" x14ac:dyDescent="0.45">
      <c r="A8" s="26"/>
      <c r="B8" s="4"/>
      <c r="C8" s="4"/>
      <c r="D8" s="8"/>
      <c r="E8" s="8"/>
    </row>
    <row r="9" spans="1:8" x14ac:dyDescent="0.45">
      <c r="A9" s="26"/>
      <c r="B9" s="17"/>
      <c r="C9" s="17" t="s">
        <v>19</v>
      </c>
      <c r="D9" s="23"/>
      <c r="E9" s="23"/>
      <c r="F9" s="24"/>
      <c r="G9" s="24"/>
      <c r="H9" s="15"/>
    </row>
    <row r="10" spans="1:8" ht="15" customHeight="1" x14ac:dyDescent="0.45">
      <c r="A10" s="27" t="s">
        <v>11</v>
      </c>
      <c r="B10" s="22"/>
      <c r="C10" s="19">
        <v>0</v>
      </c>
      <c r="D10" s="40" t="s">
        <v>25</v>
      </c>
      <c r="E10" s="40"/>
      <c r="F10" s="24"/>
      <c r="G10" s="24"/>
      <c r="H10" s="24"/>
    </row>
    <row r="11" spans="1:8" x14ac:dyDescent="0.45">
      <c r="A11" s="27" t="s">
        <v>12</v>
      </c>
      <c r="B11" s="22"/>
      <c r="C11" s="19">
        <v>0</v>
      </c>
      <c r="D11" s="40"/>
      <c r="E11" s="40"/>
      <c r="F11" s="24"/>
      <c r="G11" s="24"/>
      <c r="H11" s="24"/>
    </row>
    <row r="13" spans="1:8" x14ac:dyDescent="0.45">
      <c r="A13" s="14" t="s">
        <v>22</v>
      </c>
      <c r="B13" s="34">
        <v>0</v>
      </c>
    </row>
    <row r="14" spans="1:8" x14ac:dyDescent="0.45">
      <c r="A14" s="41" t="s">
        <v>24</v>
      </c>
      <c r="B14" s="42"/>
      <c r="C14" s="42"/>
      <c r="D14" s="42"/>
      <c r="E14" s="42"/>
    </row>
    <row r="15" spans="1:8" x14ac:dyDescent="0.45">
      <c r="A15" s="42"/>
      <c r="B15" s="42"/>
      <c r="C15" s="42"/>
      <c r="D15" s="42"/>
      <c r="E15" s="42"/>
    </row>
    <row r="16" spans="1:8" x14ac:dyDescent="0.45">
      <c r="A16" s="25" t="s">
        <v>13</v>
      </c>
    </row>
    <row r="18" spans="1:5" x14ac:dyDescent="0.45">
      <c r="A18" s="4" t="s">
        <v>2</v>
      </c>
      <c r="B18" s="15" t="s">
        <v>20</v>
      </c>
    </row>
    <row r="19" spans="1:5" x14ac:dyDescent="0.45">
      <c r="A19" s="28" t="s">
        <v>50</v>
      </c>
      <c r="B19" s="29">
        <f>B20+B13</f>
        <v>4646.6612000000005</v>
      </c>
    </row>
    <row r="20" spans="1:5" x14ac:dyDescent="0.45">
      <c r="A20" s="32" t="s">
        <v>23</v>
      </c>
      <c r="B20" s="33">
        <f>E7*B28</f>
        <v>4646.6612000000005</v>
      </c>
    </row>
    <row r="21" spans="1:5" x14ac:dyDescent="0.45">
      <c r="B21" s="5"/>
    </row>
    <row r="22" spans="1:5" x14ac:dyDescent="0.45">
      <c r="B22" s="5"/>
    </row>
    <row r="23" spans="1:5" x14ac:dyDescent="0.45">
      <c r="A23" s="4" t="s">
        <v>9</v>
      </c>
      <c r="B23" s="15" t="s">
        <v>21</v>
      </c>
    </row>
    <row r="24" spans="1:5" x14ac:dyDescent="0.45">
      <c r="A24" s="28" t="s">
        <v>50</v>
      </c>
      <c r="B24" s="29">
        <f>B25+B13</f>
        <v>4318.6612000000005</v>
      </c>
    </row>
    <row r="25" spans="1:5" x14ac:dyDescent="0.45">
      <c r="A25" s="32" t="s">
        <v>23</v>
      </c>
      <c r="B25" s="33">
        <f>E7*B29</f>
        <v>4318.6612000000005</v>
      </c>
      <c r="E25" s="7"/>
    </row>
    <row r="26" spans="1:5" x14ac:dyDescent="0.45">
      <c r="B26" s="5"/>
    </row>
    <row r="27" spans="1:5" x14ac:dyDescent="0.45">
      <c r="B27" s="3" t="s">
        <v>0</v>
      </c>
      <c r="C27" s="14" t="s">
        <v>3</v>
      </c>
      <c r="D27" s="30"/>
      <c r="E27" s="14"/>
    </row>
    <row r="28" spans="1:5" x14ac:dyDescent="0.45">
      <c r="A28" s="4" t="s">
        <v>1</v>
      </c>
      <c r="B28" s="21">
        <v>28.333300000000001</v>
      </c>
      <c r="C28" t="s">
        <v>7</v>
      </c>
      <c r="D28" s="31"/>
      <c r="E28" s="16"/>
    </row>
    <row r="29" spans="1:5" x14ac:dyDescent="0.45">
      <c r="A29" s="4" t="s">
        <v>10</v>
      </c>
      <c r="B29" s="21">
        <v>26.333300000000001</v>
      </c>
      <c r="C29" t="s">
        <v>8</v>
      </c>
      <c r="D29" s="31"/>
      <c r="E29" s="16"/>
    </row>
    <row r="31" spans="1:5" x14ac:dyDescent="0.45">
      <c r="A31" s="25"/>
    </row>
    <row r="32" spans="1:5" ht="15.75" x14ac:dyDescent="0.5">
      <c r="A32" s="43" t="s">
        <v>46</v>
      </c>
      <c r="B32" s="44"/>
      <c r="C32" s="45"/>
    </row>
    <row r="33" spans="1:3" x14ac:dyDescent="0.45">
      <c r="A33" s="35" t="s">
        <v>47</v>
      </c>
      <c r="B33" s="36" t="s">
        <v>48</v>
      </c>
      <c r="C33" s="37" t="s">
        <v>49</v>
      </c>
    </row>
    <row r="34" spans="1:3" x14ac:dyDescent="0.45">
      <c r="A34" s="38" t="s">
        <v>27</v>
      </c>
      <c r="B34" s="38" t="s">
        <v>28</v>
      </c>
      <c r="C34" s="38" t="s">
        <v>29</v>
      </c>
    </row>
    <row r="35" spans="1:3" x14ac:dyDescent="0.45">
      <c r="A35" s="38" t="s">
        <v>30</v>
      </c>
      <c r="B35" s="38" t="s">
        <v>31</v>
      </c>
      <c r="C35" s="38" t="s">
        <v>32</v>
      </c>
    </row>
    <row r="36" spans="1:3" x14ac:dyDescent="0.45">
      <c r="A36" s="38" t="s">
        <v>33</v>
      </c>
      <c r="B36" s="38" t="s">
        <v>34</v>
      </c>
      <c r="C36" s="38" t="s">
        <v>35</v>
      </c>
    </row>
    <row r="37" spans="1:3" x14ac:dyDescent="0.45">
      <c r="A37" s="38" t="s">
        <v>36</v>
      </c>
      <c r="B37" s="38" t="s">
        <v>37</v>
      </c>
      <c r="C37" s="38" t="s">
        <v>38</v>
      </c>
    </row>
    <row r="38" spans="1:3" x14ac:dyDescent="0.45">
      <c r="A38" s="38" t="s">
        <v>39</v>
      </c>
      <c r="B38" s="38" t="s">
        <v>40</v>
      </c>
      <c r="C38" s="38" t="s">
        <v>41</v>
      </c>
    </row>
    <row r="39" spans="1:3" x14ac:dyDescent="0.45">
      <c r="A39" s="39" t="s">
        <v>42</v>
      </c>
      <c r="B39" s="38" t="s">
        <v>43</v>
      </c>
      <c r="C39" s="38" t="s">
        <v>43</v>
      </c>
    </row>
    <row r="40" spans="1:3" x14ac:dyDescent="0.45">
      <c r="A40" s="38" t="s">
        <v>44</v>
      </c>
      <c r="B40" s="38" t="s">
        <v>45</v>
      </c>
      <c r="C40" s="38" t="s">
        <v>45</v>
      </c>
    </row>
  </sheetData>
  <mergeCells count="3">
    <mergeCell ref="D10:E11"/>
    <mergeCell ref="A14:E15"/>
    <mergeCell ref="A32:C32"/>
  </mergeCells>
  <hyperlinks>
    <hyperlink ref="A1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ENDDATE</vt:lpstr>
      <vt:lpstr>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Veneti, Annita</dc:creator>
  <cp:lastModifiedBy>Klecha, Aleksandra</cp:lastModifiedBy>
  <dcterms:created xsi:type="dcterms:W3CDTF">2014-12-10T08:29:42Z</dcterms:created>
  <dcterms:modified xsi:type="dcterms:W3CDTF">2025-07-01T12:05:41Z</dcterms:modified>
</cp:coreProperties>
</file>