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SE\Abteilung für Internationale Angelegenheiten\PROJEKTE &amp; PROGRAMME\Erasmus KA131\a_Formulare &amp; Vorlagen\Formulare 2025 2026\"/>
    </mc:Choice>
  </mc:AlternateContent>
  <bookViews>
    <workbookView xWindow="0" yWindow="0" windowWidth="26430" windowHeight="14385"/>
  </bookViews>
  <sheets>
    <sheet name="Tabelle1" sheetId="1" r:id="rId1"/>
    <sheet name="Tabelle2" sheetId="2" r:id="rId2"/>
    <sheet name="Tabelle3" sheetId="3" r:id="rId3"/>
  </sheets>
  <definedNames>
    <definedName name="ENDDATE">Tabelle1!$C$7</definedName>
    <definedName name="STARTDATE">Tabelle1!$B$7</definedName>
  </definedNames>
  <calcPr calcId="152511"/>
</workbook>
</file>

<file path=xl/calcChain.xml><?xml version="1.0" encoding="utf-8"?>
<calcChain xmlns="http://schemas.openxmlformats.org/spreadsheetml/2006/main">
  <c r="D7" i="1" l="1"/>
  <c r="B14" i="1" l="1"/>
  <c r="B19" i="1" l="1"/>
  <c r="E7" i="1"/>
  <c r="F7" i="1"/>
</calcChain>
</file>

<file path=xl/sharedStrings.xml><?xml version="1.0" encoding="utf-8"?>
<sst xmlns="http://schemas.openxmlformats.org/spreadsheetml/2006/main" count="35" uniqueCount="31">
  <si>
    <t>Tagessatz</t>
  </si>
  <si>
    <t>Ländergruppe 1</t>
  </si>
  <si>
    <t>Ländergruppe 1:</t>
  </si>
  <si>
    <t>Mopbilitätsphase (2.2)</t>
  </si>
  <si>
    <t>Tage (2.3)</t>
  </si>
  <si>
    <t>Monatssatz</t>
  </si>
  <si>
    <t>Die Zahlen (2.2), (2.3) etc. sind die Felder im Grant Agreement in welche das Ergebnis einzutragen ist.</t>
  </si>
  <si>
    <t>Monate (2.3)</t>
  </si>
  <si>
    <t>Start (2.2)</t>
  </si>
  <si>
    <t>Ende (2.2)</t>
  </si>
  <si>
    <t>Erster Tag an dem Sie an der Partneruniversität anwesend sein müssen: z.B. Orientation Day, Vorlesungsbegin, Sprachkurs</t>
  </si>
  <si>
    <t xml:space="preserve">Bitte nur die gelben Felder ausfüllen und Ihre Förderung wird dann automatisch berechnet. </t>
  </si>
  <si>
    <t>Letzter Tag an dem Sie an der Partneruniversität anwesend sein müssen: z.B. letzter Prüfungstag (ohne Re-takes), Farwell Event</t>
  </si>
  <si>
    <t>600 € monatl.</t>
  </si>
  <si>
    <t>540 € monatl.</t>
  </si>
  <si>
    <t>Gesamt Tage</t>
  </si>
  <si>
    <t>Gesamtförderung (3.2):</t>
  </si>
  <si>
    <t>Monatsförderung:</t>
  </si>
  <si>
    <t xml:space="preserve">Zusätzliche Tage: </t>
  </si>
  <si>
    <t>Dänemark, Finnland, Island, Irland, Italien, Norwegen, Schweden, Belgien, Frankreich, Niederlande, Österreich</t>
  </si>
  <si>
    <t>ggf. Tagessatz für zusätzliche Reistage</t>
  </si>
  <si>
    <t>Zusätzliche Reistage 0-6 max. (2.3)</t>
  </si>
  <si>
    <t>Green Travel Reisetage</t>
  </si>
  <si>
    <t xml:space="preserve">Reisetage </t>
  </si>
  <si>
    <t>Reisetage</t>
  </si>
  <si>
    <r>
      <t xml:space="preserve">Sollten Sie </t>
    </r>
    <r>
      <rPr>
        <b/>
        <u/>
        <sz val="11"/>
        <color rgb="FFFF0000"/>
        <rFont val="Calibri"/>
        <family val="2"/>
        <scheme val="minor"/>
      </rPr>
      <t>nicht</t>
    </r>
    <r>
      <rPr>
        <b/>
        <sz val="11"/>
        <color rgb="FFFF0000"/>
        <rFont val="Calibri"/>
        <family val="2"/>
        <scheme val="minor"/>
      </rPr>
      <t xml:space="preserve"> umweltfreundlich "grün" An- und Rückreisen im Zuge Ihre Ihres Auslandsaufenthaltes, nutzen Sie bitte das zweite Feld, sofern Sie zusätzliche Reisetage benötigen.</t>
    </r>
  </si>
  <si>
    <t>Ländergruppe 2 &amp; 3:</t>
  </si>
  <si>
    <t>Estland, Griechenland, Lettland, Portugal, Spanien, Zypern, Slowakei, Slowenien, Tschechische Republik, Bulgarien, Kroatien, Litauen, Polen, Rumänien, Türkei, Ungarn</t>
  </si>
  <si>
    <t>Ländergruppe 2 &amp; 3</t>
  </si>
  <si>
    <t xml:space="preserve">Sie erhalten eine Reisekostenpauschale. Die Grundlage für die Reisekostenpauschale ist die Distanz zwischen der Europa Universität Viadrina in Frankfurt (Oder) und der Partneruniversität. Sie wird mit diesem Tool bestimmt:
https://erasmus-plus.ec.europa.eu/resources-and-tools/distance-calculator 
</t>
  </si>
  <si>
    <t>Grant Agreement 2025/26 - Kalkulation ohne Social Top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</si>
</sst>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.0000\ &quot;€&quot;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0" fillId="2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2" fillId="2" borderId="0" xfId="0" applyFont="1" applyFill="1" applyAlignment="1"/>
    <xf numFmtId="0" fontId="0" fillId="2" borderId="0" xfId="0" applyFill="1" applyAlignment="1"/>
    <xf numFmtId="0" fontId="2" fillId="0" borderId="0" xfId="0" applyFont="1" applyFill="1" applyAlignment="1"/>
    <xf numFmtId="0" fontId="4" fillId="0" borderId="0" xfId="0" applyFont="1" applyAlignment="1"/>
    <xf numFmtId="0" fontId="2" fillId="0" borderId="0" xfId="0" applyFont="1" applyAlignment="1"/>
    <xf numFmtId="0" fontId="0" fillId="0" borderId="0" xfId="0" applyAlignment="1"/>
    <xf numFmtId="8" fontId="0" fillId="0" borderId="0" xfId="0" applyNumberFormat="1" applyAlignment="1">
      <alignment horizontal="left"/>
    </xf>
    <xf numFmtId="0" fontId="2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0" xfId="0" applyFill="1" applyAlignmen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7" fillId="0" borderId="0" xfId="0" applyFont="1" applyAlignment="1">
      <alignment wrapText="1"/>
    </xf>
    <xf numFmtId="2" fontId="0" fillId="0" borderId="0" xfId="0" applyNumberFormat="1" applyFill="1" applyAlignment="1">
      <alignment horizontal="center"/>
    </xf>
    <xf numFmtId="2" fontId="7" fillId="0" borderId="0" xfId="0" applyNumberFormat="1" applyFont="1" applyAlignment="1">
      <alignment horizontal="left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31</xdr:row>
      <xdr:rowOff>19050</xdr:rowOff>
    </xdr:from>
    <xdr:to>
      <xdr:col>3</xdr:col>
      <xdr:colOff>334962</xdr:colOff>
      <xdr:row>51</xdr:row>
      <xdr:rowOff>169863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9" t="18419" r="30219" b="23595"/>
        <a:stretch>
          <a:fillRect/>
        </a:stretch>
      </xdr:blipFill>
      <xdr:spPr bwMode="auto">
        <a:xfrm>
          <a:off x="285750" y="7515225"/>
          <a:ext cx="5573712" cy="396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16" workbookViewId="0">
      <selection activeCell="A30" sqref="A30:F30"/>
    </sheetView>
  </sheetViews>
  <sheetFormatPr baseColWidth="10" defaultRowHeight="15" x14ac:dyDescent="0.25"/>
  <cols>
    <col min="1" max="1" width="22.5703125" customWidth="1"/>
    <col min="2" max="2" width="27.85546875" customWidth="1"/>
    <col min="3" max="3" width="32.42578125" customWidth="1"/>
    <col min="4" max="4" width="21.28515625" customWidth="1"/>
    <col min="5" max="5" width="13.85546875" customWidth="1"/>
    <col min="6" max="6" width="14.42578125" customWidth="1"/>
    <col min="8" max="8" width="20.7109375" customWidth="1"/>
  </cols>
  <sheetData>
    <row r="1" spans="1:9" s="17" customFormat="1" ht="26.25" x14ac:dyDescent="0.4">
      <c r="A1" s="17" t="s">
        <v>30</v>
      </c>
    </row>
    <row r="2" spans="1:9" s="8" customFormat="1" ht="18" customHeight="1" x14ac:dyDescent="0.4"/>
    <row r="3" spans="1:9" s="8" customFormat="1" ht="18" customHeight="1" x14ac:dyDescent="0.4">
      <c r="A3" s="14" t="s">
        <v>11</v>
      </c>
      <c r="B3" s="15"/>
      <c r="C3" s="15"/>
      <c r="D3" s="24"/>
      <c r="E3" s="19"/>
      <c r="F3" s="19"/>
      <c r="G3" s="19"/>
    </row>
    <row r="4" spans="1:9" s="8" customFormat="1" ht="18" customHeight="1" x14ac:dyDescent="0.4">
      <c r="A4" s="16" t="s">
        <v>6</v>
      </c>
      <c r="B4" s="16"/>
      <c r="C4" s="16"/>
      <c r="D4" s="16"/>
    </row>
    <row r="5" spans="1:9" ht="75" x14ac:dyDescent="0.25">
      <c r="A5" s="2"/>
      <c r="B5" s="2" t="s">
        <v>10</v>
      </c>
      <c r="C5" s="2" t="s">
        <v>12</v>
      </c>
      <c r="D5" s="13"/>
    </row>
    <row r="6" spans="1:9" x14ac:dyDescent="0.25">
      <c r="B6" s="4" t="s">
        <v>8</v>
      </c>
      <c r="C6" s="4" t="s">
        <v>9</v>
      </c>
      <c r="D6" s="22" t="s">
        <v>15</v>
      </c>
      <c r="E6" s="4" t="s">
        <v>7</v>
      </c>
      <c r="F6" s="4" t="s">
        <v>4</v>
      </c>
    </row>
    <row r="7" spans="1:9" x14ac:dyDescent="0.25">
      <c r="A7" s="5" t="s">
        <v>3</v>
      </c>
      <c r="B7" s="3">
        <v>46024</v>
      </c>
      <c r="C7" s="3">
        <v>46188</v>
      </c>
      <c r="D7" s="12">
        <f>(YEAR(ENDDATE)-YEAR(STARTDATE))* 360 + (MONTH(ENDDATE)-MONTH(STARTDATE)) * 30 + ( IF( DAY(ENDDATE)=31,30,DAY(ENDDATE)) - IF( DAY(STARTDATE)=31,30,DAY(STARTDATE)) ) + 1 + C10 +C11</f>
        <v>164</v>
      </c>
      <c r="E7" s="1">
        <f>IF(D7-360&gt;0,INT(D7/30),IF(D7-330&gt;0,INT(D7/30),IF(D7-300&gt;0,INT(D7/30),IF(D7-270&gt;0,INT(D7/30),IF(D7-240&gt;0,INT(D7/30),IF(D7-210&gt;0,INT(D7/30),IF(D7-180&gt;0,INT(D7/30),IF(D7-150&gt;0,INT(D7/30),IF(D7-120&gt;0,INT(D7/30),IF(D7-90&gt;0,INT(D7/30),IF(D7-60&gt;0,INT(D7/30),IF(D7-30&gt;0,INT(D7/30),0))))))))))))</f>
        <v>5</v>
      </c>
      <c r="F7" s="1">
        <f>IF(D7-360&gt;0,D7-360,IF(D7-330&gt;0,D7-330,IF(D7-300&gt;0,D7-300,IF(D7-270&gt;0,D7-270,IF(D7-240&gt;0,D7-240,IF(D7-210&gt;0,D7-210,IF(D7-180&gt;0,D7-180,IF(D7-150&gt;0,D7-150,IF(D7-120&gt;0,D7-120,IF(D7-90&gt;0,D7-90,IF(D7-60&gt;0,D7-60,IF(D7-30&gt;0,D7-30,0))))))))))))</f>
        <v>14</v>
      </c>
    </row>
    <row r="8" spans="1:9" x14ac:dyDescent="0.25">
      <c r="A8" s="5"/>
      <c r="B8" s="5"/>
      <c r="C8" s="5"/>
      <c r="D8" s="12"/>
      <c r="E8" s="1"/>
      <c r="F8" s="1"/>
    </row>
    <row r="9" spans="1:9" x14ac:dyDescent="0.25">
      <c r="A9" s="5"/>
      <c r="B9" s="21"/>
      <c r="C9" s="21" t="s">
        <v>21</v>
      </c>
      <c r="D9" s="29" t="s">
        <v>25</v>
      </c>
      <c r="E9" s="30"/>
      <c r="F9" s="30"/>
      <c r="G9" s="30"/>
      <c r="H9" s="30"/>
      <c r="I9" s="31"/>
    </row>
    <row r="10" spans="1:9" x14ac:dyDescent="0.25">
      <c r="A10" s="16" t="s">
        <v>22</v>
      </c>
      <c r="B10" s="28"/>
      <c r="C10" s="23">
        <v>0</v>
      </c>
      <c r="D10" s="30"/>
      <c r="E10" s="30"/>
      <c r="F10" s="30"/>
      <c r="G10" s="30"/>
      <c r="H10" s="30"/>
      <c r="I10" s="31"/>
    </row>
    <row r="11" spans="1:9" x14ac:dyDescent="0.25">
      <c r="A11" s="16" t="s">
        <v>23</v>
      </c>
      <c r="B11" s="28"/>
      <c r="C11" s="23">
        <v>0</v>
      </c>
      <c r="D11" s="27"/>
      <c r="E11" s="27"/>
      <c r="F11" s="27"/>
      <c r="G11" s="27"/>
      <c r="H11" s="27"/>
    </row>
    <row r="13" spans="1:9" x14ac:dyDescent="0.25">
      <c r="A13" s="5" t="s">
        <v>2</v>
      </c>
      <c r="B13" s="19" t="s">
        <v>19</v>
      </c>
    </row>
    <row r="14" spans="1:9" x14ac:dyDescent="0.25">
      <c r="A14" t="s">
        <v>16</v>
      </c>
      <c r="B14" s="25">
        <f>D7*B25 + B10</f>
        <v>3280</v>
      </c>
      <c r="C14" s="10"/>
      <c r="D14" s="9"/>
    </row>
    <row r="15" spans="1:9" x14ac:dyDescent="0.25">
      <c r="A15" t="s">
        <v>17</v>
      </c>
      <c r="B15" s="25">
        <v>600</v>
      </c>
      <c r="D15" s="9"/>
    </row>
    <row r="16" spans="1:9" x14ac:dyDescent="0.25">
      <c r="A16" t="s">
        <v>18</v>
      </c>
      <c r="B16" s="25">
        <v>20</v>
      </c>
      <c r="C16" s="7"/>
      <c r="D16" s="9"/>
    </row>
    <row r="17" spans="1:6" x14ac:dyDescent="0.25">
      <c r="B17" s="6"/>
    </row>
    <row r="18" spans="1:6" x14ac:dyDescent="0.25">
      <c r="A18" s="5" t="s">
        <v>26</v>
      </c>
      <c r="B18" s="19" t="s">
        <v>27</v>
      </c>
    </row>
    <row r="19" spans="1:6" x14ac:dyDescent="0.25">
      <c r="A19" t="s">
        <v>16</v>
      </c>
      <c r="B19" s="25">
        <f>D7*B26 + B10</f>
        <v>2952</v>
      </c>
      <c r="D19" s="9"/>
    </row>
    <row r="20" spans="1:6" x14ac:dyDescent="0.25">
      <c r="A20" t="s">
        <v>17</v>
      </c>
      <c r="B20" s="25">
        <v>540</v>
      </c>
      <c r="D20" s="9"/>
    </row>
    <row r="21" spans="1:6" x14ac:dyDescent="0.25">
      <c r="A21" t="s">
        <v>18</v>
      </c>
      <c r="B21" s="25">
        <v>18</v>
      </c>
      <c r="D21" s="9"/>
    </row>
    <row r="22" spans="1:6" x14ac:dyDescent="0.25">
      <c r="B22" s="6"/>
    </row>
    <row r="23" spans="1:6" x14ac:dyDescent="0.25">
      <c r="B23" s="6"/>
    </row>
    <row r="24" spans="1:6" x14ac:dyDescent="0.25">
      <c r="B24" s="4" t="s">
        <v>0</v>
      </c>
      <c r="C24" s="18" t="s">
        <v>5</v>
      </c>
      <c r="D24" s="18" t="s">
        <v>24</v>
      </c>
      <c r="E24" s="18"/>
      <c r="F24" s="19"/>
    </row>
    <row r="25" spans="1:6" x14ac:dyDescent="0.25">
      <c r="A25" s="5" t="s">
        <v>1</v>
      </c>
      <c r="B25" s="26">
        <v>20</v>
      </c>
      <c r="C25" t="s">
        <v>13</v>
      </c>
      <c r="D25" s="20" t="s">
        <v>20</v>
      </c>
      <c r="F25" s="11"/>
    </row>
    <row r="26" spans="1:6" x14ac:dyDescent="0.25">
      <c r="A26" s="5" t="s">
        <v>28</v>
      </c>
      <c r="B26" s="26">
        <v>18</v>
      </c>
      <c r="C26" t="s">
        <v>14</v>
      </c>
      <c r="D26" s="20" t="s">
        <v>20</v>
      </c>
    </row>
    <row r="30" spans="1:6" ht="60" customHeight="1" x14ac:dyDescent="0.25">
      <c r="A30" s="31" t="s">
        <v>29</v>
      </c>
      <c r="B30" s="31"/>
      <c r="C30" s="31"/>
      <c r="D30" s="31"/>
      <c r="E30" s="31"/>
      <c r="F30" s="31"/>
    </row>
  </sheetData>
  <mergeCells count="2">
    <mergeCell ref="D9:I10"/>
    <mergeCell ref="A30:F3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ENDDATE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Veneti, Annita</dc:creator>
  <cp:lastModifiedBy>Christin</cp:lastModifiedBy>
  <dcterms:created xsi:type="dcterms:W3CDTF">2014-12-10T08:29:42Z</dcterms:created>
  <dcterms:modified xsi:type="dcterms:W3CDTF">2025-06-18T08:44:25Z</dcterms:modified>
</cp:coreProperties>
</file>